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15" windowHeight="7890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<sst xmlns="http://schemas.openxmlformats.org/spreadsheetml/2006/main" count="186" uniqueCount="149">
  <si>
    <t xml:space="preserve">SIN HENG CHAN (MALAYA) BERHAD </t>
  </si>
  <si>
    <t>QUARTERLY REPORT FOR THE PERIOD ENDED 31 MARCH, 2007</t>
  </si>
  <si>
    <t xml:space="preserve"> Quarterly report on consolidated results for the financial quarter ended 31/3/2007</t>
  </si>
  <si>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</si>
  <si>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</si>
  <si>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</si>
  <si>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</si>
  <si>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</si>
  <si>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</si>
  <si>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</si>
  <si>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</si>
  <si>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</si>
  <si>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</si>
  <si>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</si>
  <si>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31/3/07</t>
  </si>
  <si>
    <t>31/3/06</t>
  </si>
  <si>
    <t>RM'000</t>
  </si>
  <si>
    <t>Continuing Operations</t>
  </si>
  <si>
    <t>Revenue</t>
  </si>
  <si>
    <t>Cost of Sales</t>
  </si>
  <si>
    <t>Gross profit/(loss)</t>
  </si>
  <si>
    <t>Other income</t>
  </si>
  <si>
    <t>Selling and distribution expenses</t>
  </si>
  <si>
    <t>General and administrative expenses</t>
  </si>
  <si>
    <t>Other expenses</t>
  </si>
  <si>
    <t>Restructuring costs</t>
  </si>
  <si>
    <t>Profit from operations</t>
  </si>
  <si>
    <t>Finance cost</t>
  </si>
  <si>
    <t>Profit/(loss) before tax</t>
  </si>
  <si>
    <t>Tax</t>
  </si>
  <si>
    <t xml:space="preserve">Profit/(loss) for the period from </t>
  </si>
  <si>
    <t>continuing operations</t>
  </si>
  <si>
    <t xml:space="preserve">Profit/(loss) for the period </t>
  </si>
  <si>
    <t>Attributable to :</t>
  </si>
  <si>
    <t>Equity holders of the parent</t>
  </si>
  <si>
    <t>Minority interest</t>
  </si>
  <si>
    <t>Earnings per share (sen) attributable to</t>
  </si>
  <si>
    <t>equity holders of the parent :</t>
  </si>
  <si>
    <t>Basic (sen), for continuing operations</t>
  </si>
  <si>
    <t>Basic (sen), for discontinued operations</t>
  </si>
  <si>
    <t>Basic (sen) for the period</t>
  </si>
  <si>
    <t>Fully diluted (sen)</t>
  </si>
  <si>
    <t>N/A</t>
  </si>
  <si>
    <t xml:space="preserve">(The condensed consolidated income statements should be read in conjunction with the audited financial </t>
  </si>
  <si>
    <t>statements of the Group for the year ended 31 December 2006).</t>
  </si>
  <si>
    <t xml:space="preserve">(The explanatory notes form an integral part of and should be read in conjunction with this </t>
  </si>
  <si>
    <t>interim financial report)</t>
  </si>
  <si>
    <t>SIN HENG CHAN (MALAYA) BERHAD</t>
  </si>
  <si>
    <t>CONDENSED CONSOLIDATED BALANCE SHEET</t>
  </si>
  <si>
    <t>ASSETS</t>
  </si>
  <si>
    <t>Non-current assets</t>
  </si>
  <si>
    <t>Property, plant and equipment</t>
  </si>
  <si>
    <t>Investment property</t>
  </si>
  <si>
    <t>Prepaid Land Lease Payments</t>
  </si>
  <si>
    <t>Other investments</t>
  </si>
  <si>
    <t>Goodwill on consolidation</t>
  </si>
  <si>
    <t>Current Assets</t>
  </si>
  <si>
    <t>Inventories</t>
  </si>
  <si>
    <t>Receivables</t>
  </si>
  <si>
    <t>Short term investments</t>
  </si>
  <si>
    <t xml:space="preserve">Cash  </t>
  </si>
  <si>
    <t>Others</t>
  </si>
  <si>
    <t>Total assets</t>
  </si>
  <si>
    <t>EQUITY AND LIABILITIES</t>
  </si>
  <si>
    <t>Capital and reserves</t>
  </si>
  <si>
    <t>Share capital</t>
  </si>
  <si>
    <t>ICULS</t>
  </si>
  <si>
    <t xml:space="preserve">Retained earnings </t>
  </si>
  <si>
    <t>Total Reserve</t>
  </si>
  <si>
    <t>Shareholders equity</t>
  </si>
  <si>
    <t>Minority Interest</t>
  </si>
  <si>
    <t>Total equity</t>
  </si>
  <si>
    <t>Non-current liabilities</t>
  </si>
  <si>
    <t>Long term borrowings</t>
  </si>
  <si>
    <t xml:space="preserve">Hire Purchase </t>
  </si>
  <si>
    <t>Deferred tax liabilities</t>
  </si>
  <si>
    <t>Current liabilities</t>
  </si>
  <si>
    <t>Short term borrowings</t>
  </si>
  <si>
    <t>Trade payables</t>
  </si>
  <si>
    <t>Other creditors</t>
  </si>
  <si>
    <t>Provision for taxation</t>
  </si>
  <si>
    <t>Hire Purchase - Current</t>
  </si>
  <si>
    <t>Total Liabilities</t>
  </si>
  <si>
    <t>Total equity and liabilities</t>
  </si>
  <si>
    <t>Net Tangible assets per share (RM)</t>
  </si>
  <si>
    <t xml:space="preserve">(The condensed consolidated balance sheet should be read in conjunction with the audited  </t>
  </si>
  <si>
    <t>financial statements for the year ended 31 December 2006 and the accompanying explanatory</t>
  </si>
  <si>
    <t>notes attached to the interim financial statements.)</t>
  </si>
  <si>
    <t xml:space="preserve">CONDENSED CONSOLIDATED CASH FLOW STATEMENT </t>
  </si>
  <si>
    <t>Financial Quarter ended 31 st March 2007</t>
  </si>
  <si>
    <t>The figures have not been audited</t>
  </si>
  <si>
    <t xml:space="preserve">3 months </t>
  </si>
  <si>
    <t>ended</t>
  </si>
  <si>
    <t>31/03/07</t>
  </si>
  <si>
    <t>31/03/06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</si>
  <si>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</si>
  <si>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</si>
  <si>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</si>
  <si>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change in cash &amp; cash equivalents</t>
  </si>
  <si>
    <t>Cash &amp; cash equivalents at beginning of period</t>
  </si>
  <si>
    <t>Cash &amp; cash equivalents at end of period</t>
  </si>
  <si>
    <t>Cash &amp; cash equivalents at end of period consist of :-</t>
  </si>
  <si>
    <t>Deposits with licensed banks</t>
  </si>
  <si>
    <t>Cash and bank balances</t>
  </si>
  <si>
    <t xml:space="preserve">Bank overdrafts </t>
  </si>
  <si>
    <t xml:space="preserve">The condensed consolidated cash flow statements should be read in conjunction with the audited </t>
  </si>
  <si>
    <t xml:space="preserve">financial statements for the year ended 31 December 2006 and the accompanying notes attached </t>
  </si>
  <si>
    <t>to the interim financial statements.</t>
  </si>
  <si>
    <t>CONDENSED CONSOLIDATED STATEMENTS OF CHANGES IN EQUITY</t>
  </si>
  <si>
    <t xml:space="preserve">             Attributable to equity holders of the parent</t>
  </si>
  <si>
    <t xml:space="preserve">              Non-distributable</t>
  </si>
  <si>
    <t>Distributable</t>
  </si>
  <si>
    <t xml:space="preserve">Share </t>
  </si>
  <si>
    <t>Reserve on</t>
  </si>
  <si>
    <t xml:space="preserve">Other </t>
  </si>
  <si>
    <t>Retained</t>
  </si>
  <si>
    <t>Minority</t>
  </si>
  <si>
    <t xml:space="preserve">Total </t>
  </si>
  <si>
    <t>Capital</t>
  </si>
  <si>
    <t>premium</t>
  </si>
  <si>
    <t>consolidation</t>
  </si>
  <si>
    <t>Reserves</t>
  </si>
  <si>
    <t>Earnings</t>
  </si>
  <si>
    <t>Total</t>
  </si>
  <si>
    <t>Interest</t>
  </si>
  <si>
    <t>Equity</t>
  </si>
  <si>
    <t>3 months quarter ended 31 March 2007</t>
  </si>
  <si>
    <t>At 1 January 2007</t>
  </si>
  <si>
    <t>Issue of ordinary shares :</t>
  </si>
  <si>
    <t>Conversion of warrants</t>
  </si>
  <si>
    <t>- Pursuant to ESOS</t>
  </si>
  <si>
    <t>Dividend received by MI</t>
  </si>
  <si>
    <t>Increase of MI</t>
  </si>
  <si>
    <t>Net profit / (loss) for the financial period</t>
  </si>
  <si>
    <t>At 31 March 2007</t>
  </si>
  <si>
    <t>3 months quarter ended 31 March 2006</t>
  </si>
  <si>
    <t>At 1 January 2006</t>
  </si>
  <si>
    <t>- Right issue</t>
  </si>
  <si>
    <t>- Debt equity conversion</t>
  </si>
  <si>
    <t>Share premium reserve written-off</t>
  </si>
  <si>
    <t>At 31 March 2006</t>
  </si>
  <si>
    <t xml:space="preserve">(The condensed consolidated statements of changes in equity should be read in conjunction with the audited financial </t>
  </si>
  <si>
    <t>statements of the Group for the year ended 31 December 2006.)</t>
  </si>
  <si>
    <t>(The explanatory notes form an integral part of and should be read in conjunction with this interim financial report)</t>
  </si>
  <si>
    <t>AS AT 31/03/2007</t>
  </si>
  <si>
    <t>(UNAUDITED)</t>
  </si>
  <si>
    <t>(AUDITED)</t>
  </si>
  <si>
    <t>AS AT 31/12/2006</t>
  </si>
  <si>
    <t>(Restated)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</si>
</sst>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12" xfId="15" applyNumberFormat="1" applyBorder="1" applyAlignment="1">
      <alignment/>
    </xf>
    <xf numFmtId="164" fontId="0" fillId="0" borderId="14" xfId="15" applyNumberFormat="1" applyBorder="1" applyAlignment="1">
      <alignment/>
    </xf>
    <xf numFmtId="164" fontId="0" fillId="0" borderId="15" xfId="15" applyNumberFormat="1" applyBorder="1" applyAlignment="1">
      <alignment/>
    </xf>
    <xf numFmtId="164" fontId="0" fillId="0" borderId="16" xfId="15" applyNumberFormat="1" applyBorder="1" applyAlignment="1">
      <alignment/>
    </xf>
    <xf numFmtId="164" fontId="0" fillId="0" borderId="17" xfId="15" applyNumberFormat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2" xfId="15" applyNumberFormat="1" applyFill="1" applyBorder="1" applyAlignment="1">
      <alignment/>
    </xf>
    <xf numFmtId="164" fontId="0" fillId="0" borderId="18" xfId="15" applyNumberForma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20" xfId="15" applyNumberFormat="1" applyBorder="1" applyAlignment="1">
      <alignment/>
    </xf>
    <xf numFmtId="0" fontId="1" fillId="0" borderId="0" xfId="0" applyFont="1" applyBorder="1" applyAlignment="1">
      <alignment/>
    </xf>
    <xf numFmtId="43" fontId="0" fillId="0" borderId="9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12" xfId="15" applyNumberFormat="1" applyBorder="1" applyAlignment="1">
      <alignment/>
    </xf>
    <xf numFmtId="43" fontId="0" fillId="0" borderId="18" xfId="15" applyNumberFormat="1" applyBorder="1" applyAlignment="1">
      <alignment/>
    </xf>
    <xf numFmtId="43" fontId="0" fillId="0" borderId="21" xfId="15" applyNumberFormat="1" applyBorder="1" applyAlignment="1">
      <alignment/>
    </xf>
    <xf numFmtId="43" fontId="0" fillId="0" borderId="19" xfId="15" applyNumberFormat="1" applyBorder="1" applyAlignment="1">
      <alignment/>
    </xf>
    <xf numFmtId="43" fontId="0" fillId="0" borderId="9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 horizontal="right"/>
    </xf>
    <xf numFmtId="43" fontId="0" fillId="0" borderId="12" xfId="15" applyNumberFormat="1" applyFont="1" applyBorder="1" applyAlignment="1">
      <alignment horizontal="right"/>
    </xf>
    <xf numFmtId="0" fontId="0" fillId="0" borderId="22" xfId="0" applyBorder="1" applyAlignment="1">
      <alignment/>
    </xf>
    <xf numFmtId="43" fontId="0" fillId="0" borderId="13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1" xfId="15" applyNumberFormat="1" applyBorder="1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/>
    </xf>
    <xf numFmtId="164" fontId="0" fillId="0" borderId="9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23" xfId="15" applyNumberFormat="1" applyFill="1" applyBorder="1" applyAlignment="1">
      <alignment/>
    </xf>
    <xf numFmtId="164" fontId="0" fillId="0" borderId="24" xfId="15" applyNumberFormat="1" applyFill="1" applyBorder="1" applyAlignment="1">
      <alignment/>
    </xf>
    <xf numFmtId="164" fontId="0" fillId="0" borderId="25" xfId="15" applyNumberFormat="1" applyFill="1" applyBorder="1" applyAlignment="1">
      <alignment/>
    </xf>
    <xf numFmtId="164" fontId="0" fillId="0" borderId="26" xfId="15" applyNumberFormat="1" applyFill="1" applyBorder="1" applyAlignment="1">
      <alignment/>
    </xf>
    <xf numFmtId="164" fontId="0" fillId="0" borderId="13" xfId="15" applyNumberFormat="1" applyFill="1" applyBorder="1" applyAlignment="1">
      <alignment/>
    </xf>
    <xf numFmtId="164" fontId="0" fillId="0" borderId="27" xfId="15" applyNumberFormat="1" applyFill="1" applyBorder="1" applyAlignment="1">
      <alignment/>
    </xf>
    <xf numFmtId="164" fontId="0" fillId="0" borderId="11" xfId="15" applyNumberFormat="1" applyFill="1" applyBorder="1" applyAlignment="1">
      <alignment/>
    </xf>
    <xf numFmtId="164" fontId="0" fillId="0" borderId="14" xfId="15" applyNumberFormat="1" applyFill="1" applyBorder="1" applyAlignment="1">
      <alignment/>
    </xf>
    <xf numFmtId="164" fontId="0" fillId="0" borderId="16" xfId="15" applyNumberFormat="1" applyFill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9" xfId="15" applyNumberFormat="1" applyFont="1" applyBorder="1" applyAlignment="1">
      <alignment horizontal="center"/>
    </xf>
    <xf numFmtId="164" fontId="0" fillId="0" borderId="12" xfId="15" applyNumberFormat="1" applyFont="1" applyBorder="1" applyAlignment="1">
      <alignment horizontal="center"/>
    </xf>
    <xf numFmtId="164" fontId="0" fillId="0" borderId="14" xfId="15" applyNumberFormat="1" applyFont="1" applyBorder="1" applyAlignment="1">
      <alignment horizontal="center"/>
    </xf>
    <xf numFmtId="164" fontId="0" fillId="0" borderId="16" xfId="15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9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0" fillId="0" borderId="18" xfId="15" applyNumberFormat="1" applyFont="1" applyBorder="1" applyAlignment="1">
      <alignment/>
    </xf>
    <xf numFmtId="164" fontId="0" fillId="0" borderId="19" xfId="15" applyNumberFormat="1" applyFont="1" applyBorder="1" applyAlignment="1">
      <alignment/>
    </xf>
    <xf numFmtId="164" fontId="0" fillId="0" borderId="20" xfId="15" applyNumberFormat="1" applyFont="1" applyBorder="1" applyAlignment="1">
      <alignment/>
    </xf>
    <xf numFmtId="164" fontId="0" fillId="0" borderId="13" xfId="15" applyNumberFormat="1" applyBorder="1" applyAlignment="1">
      <alignment/>
    </xf>
    <xf numFmtId="164" fontId="0" fillId="0" borderId="11" xfId="15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quotePrefix="1">
      <alignment/>
    </xf>
    <xf numFmtId="164" fontId="0" fillId="0" borderId="0" xfId="15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 quotePrefix="1">
      <alignment/>
    </xf>
    <xf numFmtId="164" fontId="0" fillId="0" borderId="9" xfId="0" applyNumberFormat="1" applyBorder="1" applyAlignment="1">
      <alignment/>
    </xf>
    <xf numFmtId="164" fontId="0" fillId="0" borderId="21" xfId="15" applyNumberFormat="1" applyBorder="1" applyAlignment="1">
      <alignment/>
    </xf>
    <xf numFmtId="164" fontId="0" fillId="0" borderId="33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164" fontId="0" fillId="0" borderId="17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60" workbookViewId="0" topLeftCell="A1">
      <selection activeCell="B25" sqref="B25"/>
    </sheetView>
  </sheetViews>
  <sheetFormatPr defaultColWidth="9.140625" defaultRowHeight="12.75"/>
  <cols>
    <col min="1" max="1" width="3.7109375" style="0" customWidth="1"/>
    <col min="2" max="2" width="36.7109375" style="0" customWidth="1"/>
    <col min="3" max="3" width="7.14062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ht="12.75">
      <c r="A5" s="1" t="s">
        <v>3</v>
      </c>
    </row>
    <row r="7" spans="1:4" ht="13.5" thickBot="1">
      <c r="A7" s="1" t="s">
        <v>4</v>
      </c>
      <c r="D7" s="2"/>
    </row>
    <row r="8" spans="1:7" ht="12.75">
      <c r="A8" s="3"/>
      <c r="B8" s="6"/>
      <c r="C8" s="116"/>
      <c r="D8" s="6"/>
      <c r="E8" s="5"/>
      <c r="F8" s="6"/>
      <c r="G8" s="7"/>
    </row>
    <row r="9" spans="1:7" ht="13.5" thickBot="1">
      <c r="A9" s="8"/>
      <c r="B9" s="9"/>
      <c r="C9" s="126"/>
      <c r="D9" s="11" t="s">
        <v>5</v>
      </c>
      <c r="E9" s="2"/>
      <c r="F9" s="11" t="s">
        <v>6</v>
      </c>
      <c r="G9" s="12"/>
    </row>
    <row r="10" spans="1:7" ht="12.75">
      <c r="A10" s="8"/>
      <c r="B10" s="9"/>
      <c r="C10" s="118"/>
      <c r="D10" s="15" t="s">
        <v>7</v>
      </c>
      <c r="E10" s="16" t="s">
        <v>8</v>
      </c>
      <c r="F10" s="15" t="s">
        <v>7</v>
      </c>
      <c r="G10" s="17" t="s">
        <v>8</v>
      </c>
    </row>
    <row r="11" spans="1:7" ht="12.75">
      <c r="A11" s="8"/>
      <c r="B11" s="9"/>
      <c r="C11" s="118"/>
      <c r="D11" s="15" t="s">
        <v>9</v>
      </c>
      <c r="E11" s="16" t="s">
        <v>10</v>
      </c>
      <c r="F11" s="15" t="s">
        <v>9</v>
      </c>
      <c r="G11" s="17" t="s">
        <v>10</v>
      </c>
    </row>
    <row r="12" spans="1:7" ht="12.75">
      <c r="A12" s="8"/>
      <c r="B12" s="9"/>
      <c r="C12" s="118"/>
      <c r="D12" s="15" t="s">
        <v>11</v>
      </c>
      <c r="E12" s="16" t="s">
        <v>11</v>
      </c>
      <c r="F12" s="15" t="s">
        <v>12</v>
      </c>
      <c r="G12" s="17" t="s">
        <v>13</v>
      </c>
    </row>
    <row r="13" spans="1:7" ht="12.75">
      <c r="A13" s="8"/>
      <c r="B13" s="9"/>
      <c r="C13" s="118"/>
      <c r="D13" s="15" t="s">
        <v>14</v>
      </c>
      <c r="E13" s="16" t="s">
        <v>15</v>
      </c>
      <c r="F13" s="15" t="s">
        <v>14</v>
      </c>
      <c r="G13" s="17" t="s">
        <v>15</v>
      </c>
    </row>
    <row r="14" spans="1:7" ht="13.5" thickBot="1">
      <c r="A14" s="8"/>
      <c r="B14" s="109"/>
      <c r="C14" s="119"/>
      <c r="D14" s="19" t="s">
        <v>16</v>
      </c>
      <c r="E14" s="20" t="s">
        <v>16</v>
      </c>
      <c r="F14" s="19" t="s">
        <v>16</v>
      </c>
      <c r="G14" s="21" t="s">
        <v>16</v>
      </c>
    </row>
    <row r="15" spans="1:7" ht="12.75">
      <c r="A15" s="8"/>
      <c r="B15" s="9"/>
      <c r="C15" s="118"/>
      <c r="D15" s="15"/>
      <c r="E15" s="16"/>
      <c r="F15" s="15"/>
      <c r="G15" s="17"/>
    </row>
    <row r="16" spans="1:7" ht="12.75">
      <c r="A16" s="8"/>
      <c r="B16" s="114" t="s">
        <v>17</v>
      </c>
      <c r="C16" s="118"/>
      <c r="D16" s="15"/>
      <c r="E16" s="16"/>
      <c r="F16" s="15"/>
      <c r="G16" s="17"/>
    </row>
    <row r="17" spans="1:7" ht="12.75">
      <c r="A17" s="8"/>
      <c r="B17" s="9" t="s">
        <v>18</v>
      </c>
      <c r="C17" s="118"/>
      <c r="D17" s="23">
        <v>9946</v>
      </c>
      <c r="E17" s="24">
        <v>9337</v>
      </c>
      <c r="F17" s="23">
        <v>9946</v>
      </c>
      <c r="G17" s="25">
        <v>9337</v>
      </c>
    </row>
    <row r="18" spans="1:7" ht="12.75">
      <c r="A18" s="8"/>
      <c r="B18" s="9" t="s">
        <v>19</v>
      </c>
      <c r="C18" s="118"/>
      <c r="D18" s="26">
        <v>-9636</v>
      </c>
      <c r="E18" s="27">
        <v>-9757</v>
      </c>
      <c r="F18" s="26">
        <v>-9636</v>
      </c>
      <c r="G18" s="28">
        <v>-9757</v>
      </c>
    </row>
    <row r="19" spans="1:7" ht="12.75">
      <c r="A19" s="8"/>
      <c r="B19" s="114" t="s">
        <v>20</v>
      </c>
      <c r="C19" s="118"/>
      <c r="D19" s="23">
        <v>310</v>
      </c>
      <c r="E19" s="24">
        <f>+E17+E18</f>
        <v>-420</v>
      </c>
      <c r="F19" s="23">
        <v>310</v>
      </c>
      <c r="G19" s="25">
        <f>+G17+G18</f>
        <v>-420</v>
      </c>
    </row>
    <row r="20" spans="1:7" ht="12.75">
      <c r="A20" s="8"/>
      <c r="B20" s="114"/>
      <c r="C20" s="118"/>
      <c r="D20" s="23"/>
      <c r="E20" s="24"/>
      <c r="F20" s="23"/>
      <c r="G20" s="25"/>
    </row>
    <row r="21" spans="1:7" ht="12.75">
      <c r="A21" s="8"/>
      <c r="B21" s="9" t="s">
        <v>21</v>
      </c>
      <c r="C21" s="118"/>
      <c r="D21" s="23">
        <v>127</v>
      </c>
      <c r="E21" s="24">
        <v>200</v>
      </c>
      <c r="F21" s="23">
        <v>127</v>
      </c>
      <c r="G21" s="25">
        <v>200</v>
      </c>
    </row>
    <row r="22" spans="1:7" ht="12.75">
      <c r="A22" s="8"/>
      <c r="B22" s="9" t="s">
        <v>22</v>
      </c>
      <c r="C22" s="118"/>
      <c r="D22" s="23">
        <v>-705</v>
      </c>
      <c r="E22" s="24">
        <v>-814</v>
      </c>
      <c r="F22" s="23">
        <v>-705</v>
      </c>
      <c r="G22" s="25">
        <v>-814</v>
      </c>
    </row>
    <row r="23" spans="1:7" ht="12.75">
      <c r="A23" s="8"/>
      <c r="B23" s="9" t="s">
        <v>23</v>
      </c>
      <c r="C23" s="118"/>
      <c r="D23" s="23">
        <v>-912</v>
      </c>
      <c r="E23" s="24">
        <v>-879</v>
      </c>
      <c r="F23" s="23">
        <v>-912</v>
      </c>
      <c r="G23" s="25">
        <v>-879</v>
      </c>
    </row>
    <row r="24" spans="1:7" ht="12.75">
      <c r="A24" s="8"/>
      <c r="B24" s="9" t="s">
        <v>24</v>
      </c>
      <c r="C24" s="118"/>
      <c r="D24" s="23">
        <v>-164</v>
      </c>
      <c r="E24" s="24">
        <f>-225-3</f>
        <v>-228</v>
      </c>
      <c r="F24" s="23">
        <v>-164</v>
      </c>
      <c r="G24" s="25">
        <f>-225-3</f>
        <v>-228</v>
      </c>
    </row>
    <row r="25" spans="1:7" ht="12.75">
      <c r="A25" s="8"/>
      <c r="B25" s="9" t="s">
        <v>25</v>
      </c>
      <c r="C25" s="118"/>
      <c r="D25" s="26">
        <v>0</v>
      </c>
      <c r="E25" s="27">
        <v>0</v>
      </c>
      <c r="F25" s="26">
        <v>0</v>
      </c>
      <c r="G25" s="28">
        <v>0</v>
      </c>
    </row>
    <row r="26" spans="1:7" ht="12.75">
      <c r="A26" s="8"/>
      <c r="B26" s="9" t="s">
        <v>26</v>
      </c>
      <c r="C26" s="118"/>
      <c r="D26" s="23">
        <f>SUM(D19:D25)</f>
        <v>-1344</v>
      </c>
      <c r="E26" s="24">
        <f>SUM(E19:E25)</f>
        <v>-2141</v>
      </c>
      <c r="F26" s="23">
        <v>-1344</v>
      </c>
      <c r="G26" s="25">
        <f>SUM(G19:G25)</f>
        <v>-2141</v>
      </c>
    </row>
    <row r="27" spans="1:7" ht="12.75">
      <c r="A27" s="8"/>
      <c r="B27" s="9" t="s">
        <v>27</v>
      </c>
      <c r="C27" s="118"/>
      <c r="D27" s="26">
        <v>-149</v>
      </c>
      <c r="E27" s="27">
        <v>-88</v>
      </c>
      <c r="F27" s="26">
        <v>-149</v>
      </c>
      <c r="G27" s="28">
        <v>-88</v>
      </c>
    </row>
    <row r="28" spans="1:7" ht="12.75">
      <c r="A28" s="8"/>
      <c r="B28" s="114" t="s">
        <v>28</v>
      </c>
      <c r="C28" s="118"/>
      <c r="D28" s="23">
        <f>+D26+D27</f>
        <v>-1493</v>
      </c>
      <c r="E28" s="23">
        <f>+E26+E27</f>
        <v>-2229</v>
      </c>
      <c r="F28" s="23">
        <v>-1493</v>
      </c>
      <c r="G28" s="29">
        <f>+G26+G27</f>
        <v>-2229</v>
      </c>
    </row>
    <row r="29" spans="1:7" ht="12.75">
      <c r="A29" s="8"/>
      <c r="B29" s="9" t="s">
        <v>29</v>
      </c>
      <c r="C29" s="118"/>
      <c r="D29" s="26">
        <v>0</v>
      </c>
      <c r="E29" s="27">
        <v>0</v>
      </c>
      <c r="F29" s="26">
        <v>0</v>
      </c>
      <c r="G29" s="28">
        <v>0</v>
      </c>
    </row>
    <row r="30" spans="1:7" ht="12.75">
      <c r="A30" s="8"/>
      <c r="B30" s="114" t="s">
        <v>30</v>
      </c>
      <c r="C30" s="118"/>
      <c r="D30" s="23"/>
      <c r="E30" s="24"/>
      <c r="F30" s="23"/>
      <c r="G30" s="25"/>
    </row>
    <row r="31" spans="1:7" ht="12.75">
      <c r="A31" s="8"/>
      <c r="B31" s="114" t="s">
        <v>31</v>
      </c>
      <c r="C31" s="118"/>
      <c r="D31" s="23">
        <f>+D28+D29</f>
        <v>-1493</v>
      </c>
      <c r="E31" s="23">
        <f>+E28+E29</f>
        <v>-2229</v>
      </c>
      <c r="F31" s="23">
        <v>-1493</v>
      </c>
      <c r="G31" s="29">
        <f>+G28+G29</f>
        <v>-2229</v>
      </c>
    </row>
    <row r="32" spans="1:7" ht="12.75">
      <c r="A32" s="8"/>
      <c r="B32" s="9"/>
      <c r="C32" s="118"/>
      <c r="D32" s="23"/>
      <c r="E32" s="24"/>
      <c r="F32" s="23"/>
      <c r="G32" s="25"/>
    </row>
    <row r="33" spans="1:7" ht="12.75">
      <c r="A33" s="8"/>
      <c r="B33" s="114"/>
      <c r="C33" s="118"/>
      <c r="D33" s="23"/>
      <c r="E33" s="24"/>
      <c r="F33" s="23"/>
      <c r="G33" s="25"/>
    </row>
    <row r="34" spans="1:7" ht="12.75">
      <c r="A34" s="8"/>
      <c r="B34" s="9"/>
      <c r="C34" s="118"/>
      <c r="D34" s="23"/>
      <c r="E34" s="24"/>
      <c r="F34" s="23"/>
      <c r="G34" s="25"/>
    </row>
    <row r="35" spans="1:7" ht="12.75">
      <c r="A35" s="8"/>
      <c r="B35" s="9"/>
      <c r="C35" s="118"/>
      <c r="D35" s="23"/>
      <c r="E35" s="30"/>
      <c r="F35" s="23"/>
      <c r="G35" s="31"/>
    </row>
    <row r="36" spans="1:7" ht="13.5" thickBot="1">
      <c r="A36" s="8"/>
      <c r="B36" s="114" t="s">
        <v>32</v>
      </c>
      <c r="C36" s="118"/>
      <c r="D36" s="32">
        <f>+D31+D35</f>
        <v>-1493</v>
      </c>
      <c r="E36" s="32">
        <f>+E31+E35</f>
        <v>-2229</v>
      </c>
      <c r="F36" s="32">
        <f>+F31+F35</f>
        <v>-1493</v>
      </c>
      <c r="G36" s="33">
        <f>+G31+G35</f>
        <v>-2229</v>
      </c>
    </row>
    <row r="37" spans="1:7" ht="13.5" thickTop="1">
      <c r="A37" s="8"/>
      <c r="B37" s="114"/>
      <c r="C37" s="118"/>
      <c r="D37" s="23"/>
      <c r="E37" s="24"/>
      <c r="F37" s="23"/>
      <c r="G37" s="25"/>
    </row>
    <row r="38" spans="1:7" ht="12.75">
      <c r="A38" s="8"/>
      <c r="B38" s="9" t="s">
        <v>33</v>
      </c>
      <c r="C38" s="118"/>
      <c r="D38" s="23"/>
      <c r="E38" s="24"/>
      <c r="F38" s="23"/>
      <c r="G38" s="25"/>
    </row>
    <row r="39" spans="1:7" ht="12.75">
      <c r="A39" s="8"/>
      <c r="B39" s="9" t="s">
        <v>34</v>
      </c>
      <c r="C39" s="118"/>
      <c r="D39" s="23">
        <v>-1086</v>
      </c>
      <c r="E39" s="24">
        <v>-1816</v>
      </c>
      <c r="F39" s="23">
        <v>-1086</v>
      </c>
      <c r="G39" s="25">
        <v>-1816</v>
      </c>
    </row>
    <row r="40" spans="1:7" ht="12.75">
      <c r="A40" s="8"/>
      <c r="B40" s="9" t="s">
        <v>35</v>
      </c>
      <c r="C40" s="118"/>
      <c r="D40" s="23">
        <v>-407</v>
      </c>
      <c r="E40" s="24">
        <v>-413</v>
      </c>
      <c r="F40" s="23">
        <v>-407</v>
      </c>
      <c r="G40" s="25">
        <v>-413</v>
      </c>
    </row>
    <row r="41" spans="1:7" ht="13.5" thickBot="1">
      <c r="A41" s="8"/>
      <c r="B41" s="9"/>
      <c r="C41" s="118"/>
      <c r="D41" s="32">
        <f>+D39+D40</f>
        <v>-1493</v>
      </c>
      <c r="E41" s="32">
        <f>+E39+E40</f>
        <v>-2229</v>
      </c>
      <c r="F41" s="32">
        <f>+F39+F40</f>
        <v>-1493</v>
      </c>
      <c r="G41" s="34">
        <f>+G39+G40</f>
        <v>-2229</v>
      </c>
    </row>
    <row r="42" spans="1:7" ht="13.5" thickTop="1">
      <c r="A42" s="8"/>
      <c r="B42" s="9"/>
      <c r="C42" s="118"/>
      <c r="D42" s="23"/>
      <c r="E42" s="24"/>
      <c r="F42" s="23"/>
      <c r="G42" s="25"/>
    </row>
    <row r="43" spans="1:7" ht="12.75">
      <c r="A43" s="8"/>
      <c r="B43" s="114" t="s">
        <v>36</v>
      </c>
      <c r="C43" s="127"/>
      <c r="D43" s="23"/>
      <c r="E43" s="24"/>
      <c r="F43" s="23"/>
      <c r="G43" s="25"/>
    </row>
    <row r="44" spans="1:7" ht="12.75">
      <c r="A44" s="8"/>
      <c r="B44" s="114" t="s">
        <v>37</v>
      </c>
      <c r="C44" s="127"/>
      <c r="D44" s="23"/>
      <c r="E44" s="24"/>
      <c r="F44" s="23"/>
      <c r="G44" s="25"/>
    </row>
    <row r="45" spans="1:7" ht="12.75">
      <c r="A45" s="8"/>
      <c r="B45" s="9" t="s">
        <v>38</v>
      </c>
      <c r="C45" s="117"/>
      <c r="D45" s="36">
        <v>-1.31</v>
      </c>
      <c r="E45" s="37">
        <v>-2.98</v>
      </c>
      <c r="F45" s="36">
        <v>-1.31</v>
      </c>
      <c r="G45" s="38">
        <v>-2.98</v>
      </c>
    </row>
    <row r="46" spans="1:7" ht="12.75">
      <c r="A46" s="8"/>
      <c r="B46" s="9" t="s">
        <v>39</v>
      </c>
      <c r="C46" s="117"/>
      <c r="D46" s="36">
        <v>0</v>
      </c>
      <c r="E46" s="37">
        <v>0</v>
      </c>
      <c r="F46" s="36"/>
      <c r="G46" s="38">
        <v>0</v>
      </c>
    </row>
    <row r="47" spans="1:7" ht="13.5" thickBot="1">
      <c r="A47" s="8"/>
      <c r="B47" s="9" t="s">
        <v>40</v>
      </c>
      <c r="C47" s="117"/>
      <c r="D47" s="39">
        <f>SUM(D45:D46)</f>
        <v>-1.31</v>
      </c>
      <c r="E47" s="40">
        <v>-2.98</v>
      </c>
      <c r="F47" s="39">
        <f>SUM(F45:F46)</f>
        <v>-1.31</v>
      </c>
      <c r="G47" s="41">
        <v>-2.98</v>
      </c>
    </row>
    <row r="48" spans="1:7" ht="13.5" thickTop="1">
      <c r="A48" s="8"/>
      <c r="B48" s="9" t="s">
        <v>41</v>
      </c>
      <c r="C48" s="118"/>
      <c r="D48" s="42" t="s">
        <v>42</v>
      </c>
      <c r="E48" s="43" t="s">
        <v>42</v>
      </c>
      <c r="F48" s="42" t="s">
        <v>42</v>
      </c>
      <c r="G48" s="44" t="s">
        <v>42</v>
      </c>
    </row>
    <row r="49" spans="1:7" ht="13.5" thickBot="1">
      <c r="A49" s="45"/>
      <c r="B49" s="109"/>
      <c r="C49" s="119"/>
      <c r="D49" s="46"/>
      <c r="E49" s="47"/>
      <c r="F49" s="46"/>
      <c r="G49" s="48"/>
    </row>
    <row r="51" spans="4:7" ht="12.75">
      <c r="D51" s="49"/>
      <c r="E51" s="49"/>
      <c r="F51" s="49"/>
      <c r="G51" s="49"/>
    </row>
    <row r="52" spans="2:7" ht="12.75">
      <c r="B52" s="50" t="s">
        <v>43</v>
      </c>
      <c r="D52" s="49"/>
      <c r="E52" s="49"/>
      <c r="F52" s="49"/>
      <c r="G52" s="49"/>
    </row>
    <row r="53" ht="12.75">
      <c r="B53" s="50" t="s">
        <v>44</v>
      </c>
    </row>
    <row r="54" ht="12.75">
      <c r="B54" s="50" t="s">
        <v>45</v>
      </c>
    </row>
    <row r="55" ht="12.75">
      <c r="B55" s="50" t="s">
        <v>46</v>
      </c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workbookViewId="0" topLeftCell="A1">
      <selection activeCell="A4" sqref="A4:E59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19.00390625" style="0" customWidth="1"/>
    <col min="4" max="5" width="17.57421875" style="0" customWidth="1"/>
    <col min="6" max="6" width="12.7109375" style="0" customWidth="1"/>
  </cols>
  <sheetData>
    <row r="1" ht="12.75">
      <c r="A1" s="1" t="s">
        <v>47</v>
      </c>
    </row>
    <row r="2" ht="12.75">
      <c r="A2" s="1" t="s">
        <v>48</v>
      </c>
    </row>
    <row r="3" ht="13.5" thickBot="1">
      <c r="A3" s="1"/>
    </row>
    <row r="4" spans="1:5" ht="12.75">
      <c r="A4" s="3"/>
      <c r="B4" s="6"/>
      <c r="C4" s="116"/>
      <c r="D4" s="51" t="s">
        <v>145</v>
      </c>
      <c r="E4" s="52" t="s">
        <v>146</v>
      </c>
    </row>
    <row r="5" spans="1:5" ht="12.75">
      <c r="A5" s="8"/>
      <c r="B5" s="9"/>
      <c r="C5" s="118"/>
      <c r="D5" s="15" t="s">
        <v>144</v>
      </c>
      <c r="E5" s="17" t="s">
        <v>147</v>
      </c>
    </row>
    <row r="6" spans="1:5" ht="12.75">
      <c r="A6" s="8"/>
      <c r="B6" s="9"/>
      <c r="C6" s="118"/>
      <c r="D6" s="15" t="s">
        <v>16</v>
      </c>
      <c r="E6" s="17" t="s">
        <v>16</v>
      </c>
    </row>
    <row r="7" spans="1:5" ht="13.5" thickBot="1">
      <c r="A7" s="45"/>
      <c r="B7" s="109"/>
      <c r="C7" s="119"/>
      <c r="D7" s="19"/>
      <c r="E7" s="21" t="s">
        <v>148</v>
      </c>
    </row>
    <row r="8" spans="1:5" ht="12.75">
      <c r="A8" s="8"/>
      <c r="B8" s="124" t="s">
        <v>49</v>
      </c>
      <c r="C8" s="118"/>
      <c r="D8" s="15"/>
      <c r="E8" s="17"/>
    </row>
    <row r="9" spans="1:5" ht="12.75">
      <c r="A9" s="8"/>
      <c r="B9" s="110" t="s">
        <v>50</v>
      </c>
      <c r="C9" s="120"/>
      <c r="D9" s="53"/>
      <c r="E9" s="54"/>
    </row>
    <row r="10" spans="1:5" ht="12.75">
      <c r="A10" s="8"/>
      <c r="B10" s="111" t="s">
        <v>51</v>
      </c>
      <c r="C10" s="120"/>
      <c r="D10" s="56">
        <v>103249</v>
      </c>
      <c r="E10" s="31">
        <v>15180</v>
      </c>
    </row>
    <row r="11" spans="1:5" ht="12.75">
      <c r="A11" s="8"/>
      <c r="B11" s="111" t="s">
        <v>52</v>
      </c>
      <c r="C11" s="121"/>
      <c r="D11" s="56">
        <v>387</v>
      </c>
      <c r="E11" s="31">
        <v>0</v>
      </c>
    </row>
    <row r="12" spans="1:5" ht="12.75">
      <c r="A12" s="8"/>
      <c r="B12" s="111" t="s">
        <v>53</v>
      </c>
      <c r="C12" s="120"/>
      <c r="D12" s="56">
        <v>1196</v>
      </c>
      <c r="E12" s="31">
        <v>0</v>
      </c>
    </row>
    <row r="13" spans="1:5" ht="12.75">
      <c r="A13" s="8"/>
      <c r="B13" s="111" t="s">
        <v>54</v>
      </c>
      <c r="C13" s="120"/>
      <c r="D13" s="56">
        <v>5</v>
      </c>
      <c r="E13" s="31">
        <v>5</v>
      </c>
    </row>
    <row r="14" spans="1:5" ht="12.75">
      <c r="A14" s="8"/>
      <c r="B14" s="111" t="s">
        <v>55</v>
      </c>
      <c r="C14" s="120"/>
      <c r="D14" s="56">
        <v>11723</v>
      </c>
      <c r="E14" s="31">
        <v>0</v>
      </c>
    </row>
    <row r="15" spans="1:5" ht="12.75">
      <c r="A15" s="8"/>
      <c r="B15" s="111"/>
      <c r="C15" s="120"/>
      <c r="D15" s="58">
        <f>SUM(D10:D14)</f>
        <v>116560</v>
      </c>
      <c r="E15" s="59">
        <f>SUM(E10:E14)</f>
        <v>15185</v>
      </c>
    </row>
    <row r="16" spans="1:5" ht="12.75">
      <c r="A16" s="8"/>
      <c r="B16" s="110" t="s">
        <v>56</v>
      </c>
      <c r="C16" s="120"/>
      <c r="D16" s="56"/>
      <c r="E16" s="31"/>
    </row>
    <row r="17" spans="1:5" ht="12.75">
      <c r="A17" s="8"/>
      <c r="B17" s="112" t="s">
        <v>57</v>
      </c>
      <c r="C17" s="122"/>
      <c r="D17" s="56">
        <v>9444</v>
      </c>
      <c r="E17" s="31">
        <v>8687</v>
      </c>
    </row>
    <row r="18" spans="1:5" ht="12.75">
      <c r="A18" s="8"/>
      <c r="B18" s="112" t="s">
        <v>58</v>
      </c>
      <c r="C18" s="122"/>
      <c r="D18" s="56">
        <v>8210</v>
      </c>
      <c r="E18" s="31">
        <v>6002</v>
      </c>
    </row>
    <row r="19" spans="1:5" ht="12.75">
      <c r="A19" s="8"/>
      <c r="B19" s="112" t="s">
        <v>59</v>
      </c>
      <c r="C19" s="122"/>
      <c r="D19" s="56">
        <v>0</v>
      </c>
      <c r="E19" s="31">
        <v>0</v>
      </c>
    </row>
    <row r="20" spans="1:5" ht="12.75">
      <c r="A20" s="8"/>
      <c r="B20" s="112" t="s">
        <v>60</v>
      </c>
      <c r="C20" s="122"/>
      <c r="D20" s="56">
        <v>5270</v>
      </c>
      <c r="E20" s="31">
        <v>9844</v>
      </c>
    </row>
    <row r="21" spans="1:5" ht="12.75">
      <c r="A21" s="8"/>
      <c r="B21" s="112" t="s">
        <v>61</v>
      </c>
      <c r="C21" s="122"/>
      <c r="D21" s="56">
        <v>3414</v>
      </c>
      <c r="E21" s="31">
        <f>5604+1874</f>
        <v>7478</v>
      </c>
    </row>
    <row r="22" spans="1:5" ht="12.75">
      <c r="A22" s="8"/>
      <c r="B22" s="111"/>
      <c r="C22" s="120"/>
      <c r="D22" s="58">
        <f>SUM(D17:D21)</f>
        <v>26338</v>
      </c>
      <c r="E22" s="59">
        <f>SUM(E17:E21)</f>
        <v>32011</v>
      </c>
    </row>
    <row r="23" spans="1:5" ht="13.5" thickBot="1">
      <c r="A23" s="8"/>
      <c r="B23" s="111"/>
      <c r="C23" s="120"/>
      <c r="D23" s="60"/>
      <c r="E23" s="61"/>
    </row>
    <row r="24" spans="1:5" ht="13.5" thickBot="1">
      <c r="A24" s="8"/>
      <c r="B24" s="110" t="s">
        <v>62</v>
      </c>
      <c r="C24" s="120"/>
      <c r="D24" s="62">
        <f>D15+D22</f>
        <v>142898</v>
      </c>
      <c r="E24" s="63">
        <f>E15+E22</f>
        <v>47196</v>
      </c>
    </row>
    <row r="25" spans="1:5" ht="12.75">
      <c r="A25" s="8"/>
      <c r="B25" s="111"/>
      <c r="C25" s="120"/>
      <c r="D25" s="56"/>
      <c r="E25" s="31"/>
    </row>
    <row r="26" spans="1:5" ht="12.75">
      <c r="A26" s="8"/>
      <c r="B26" s="125" t="s">
        <v>63</v>
      </c>
      <c r="C26" s="120"/>
      <c r="D26" s="56"/>
      <c r="E26" s="31"/>
    </row>
    <row r="27" spans="1:5" ht="12.75">
      <c r="A27" s="8"/>
      <c r="B27" s="111"/>
      <c r="C27" s="120"/>
      <c r="D27" s="56"/>
      <c r="E27" s="31"/>
    </row>
    <row r="28" spans="1:5" ht="12.75">
      <c r="A28" s="8"/>
      <c r="B28" s="110" t="s">
        <v>64</v>
      </c>
      <c r="C28" s="120"/>
      <c r="D28" s="56"/>
      <c r="E28" s="31"/>
    </row>
    <row r="29" spans="1:5" ht="12.75">
      <c r="A29" s="8"/>
      <c r="B29" s="111" t="s">
        <v>65</v>
      </c>
      <c r="C29" s="120"/>
      <c r="D29" s="56">
        <v>82613</v>
      </c>
      <c r="E29" s="31">
        <v>60877</v>
      </c>
    </row>
    <row r="30" spans="1:5" ht="12.75">
      <c r="A30" s="8"/>
      <c r="B30" s="111" t="s">
        <v>66</v>
      </c>
      <c r="C30" s="120"/>
      <c r="D30" s="56">
        <v>19192</v>
      </c>
      <c r="E30" s="31">
        <v>19192</v>
      </c>
    </row>
    <row r="31" spans="1:5" ht="12.75">
      <c r="A31" s="8"/>
      <c r="B31" s="112" t="s">
        <v>67</v>
      </c>
      <c r="C31" s="122"/>
      <c r="D31" s="56">
        <v>-54468</v>
      </c>
      <c r="E31" s="31">
        <v>-53382</v>
      </c>
    </row>
    <row r="32" spans="1:5" ht="12.75">
      <c r="A32" s="8"/>
      <c r="B32" s="111" t="s">
        <v>68</v>
      </c>
      <c r="C32" s="120"/>
      <c r="D32" s="58">
        <f>SUM(D31:D31)</f>
        <v>-54468</v>
      </c>
      <c r="E32" s="59">
        <f>SUM(E31:E31)</f>
        <v>-53382</v>
      </c>
    </row>
    <row r="33" spans="1:5" ht="12.75">
      <c r="A33" s="8"/>
      <c r="B33" s="111"/>
      <c r="C33" s="120"/>
      <c r="D33" s="56"/>
      <c r="E33" s="31"/>
    </row>
    <row r="34" spans="1:5" ht="12.75">
      <c r="A34" s="8"/>
      <c r="B34" s="110" t="s">
        <v>69</v>
      </c>
      <c r="C34" s="120"/>
      <c r="D34" s="56">
        <f>D29+D30+D31</f>
        <v>47337</v>
      </c>
      <c r="E34" s="128">
        <f>E29+E30+E31</f>
        <v>26687</v>
      </c>
    </row>
    <row r="35" spans="1:5" ht="12.75">
      <c r="A35" s="8"/>
      <c r="B35" s="111" t="s">
        <v>70</v>
      </c>
      <c r="C35" s="120"/>
      <c r="D35" s="56">
        <v>19739</v>
      </c>
      <c r="E35" s="31">
        <v>1997</v>
      </c>
    </row>
    <row r="36" spans="1:5" ht="13.5" thickBot="1">
      <c r="A36" s="8"/>
      <c r="B36" s="111"/>
      <c r="C36" s="120"/>
      <c r="D36" s="62"/>
      <c r="E36" s="64"/>
    </row>
    <row r="37" spans="1:5" ht="13.5" thickBot="1">
      <c r="A37" s="8"/>
      <c r="B37" s="110" t="s">
        <v>71</v>
      </c>
      <c r="C37" s="120"/>
      <c r="D37" s="62">
        <f>SUM(D34:D36)</f>
        <v>67076</v>
      </c>
      <c r="E37" s="64">
        <f>SUM(E34:E36)</f>
        <v>28684</v>
      </c>
    </row>
    <row r="38" spans="1:5" ht="12.75">
      <c r="A38" s="8"/>
      <c r="B38" s="110"/>
      <c r="C38" s="120"/>
      <c r="D38" s="56"/>
      <c r="E38" s="31"/>
    </row>
    <row r="39" spans="1:5" ht="12.75">
      <c r="A39" s="8"/>
      <c r="B39" s="110" t="s">
        <v>72</v>
      </c>
      <c r="C39" s="120"/>
      <c r="D39" s="56"/>
      <c r="E39" s="31"/>
    </row>
    <row r="40" spans="1:5" ht="12.75">
      <c r="A40" s="8"/>
      <c r="B40" s="111" t="s">
        <v>73</v>
      </c>
      <c r="C40" s="121"/>
      <c r="D40" s="56">
        <v>33560</v>
      </c>
      <c r="E40" s="31">
        <f>2+306</f>
        <v>308</v>
      </c>
    </row>
    <row r="41" spans="1:5" ht="12.75">
      <c r="A41" s="8"/>
      <c r="B41" s="111" t="s">
        <v>74</v>
      </c>
      <c r="C41" s="121"/>
      <c r="D41" s="56">
        <v>611</v>
      </c>
      <c r="E41" s="31">
        <v>617</v>
      </c>
    </row>
    <row r="42" spans="1:5" ht="12.75">
      <c r="A42" s="8"/>
      <c r="B42" s="113" t="s">
        <v>75</v>
      </c>
      <c r="C42" s="120"/>
      <c r="D42" s="56">
        <f>460+11560</f>
        <v>12020</v>
      </c>
      <c r="E42" s="31">
        <v>1004</v>
      </c>
    </row>
    <row r="43" spans="1:5" ht="12.75">
      <c r="A43" s="8"/>
      <c r="B43" s="111"/>
      <c r="C43" s="120"/>
      <c r="D43" s="58">
        <f>SUM(D40:D42)</f>
        <v>46191</v>
      </c>
      <c r="E43" s="59">
        <f>SUM(E40:E42)</f>
        <v>1929</v>
      </c>
    </row>
    <row r="44" spans="1:5" ht="12.75">
      <c r="A44" s="8"/>
      <c r="B44" s="111"/>
      <c r="C44" s="120"/>
      <c r="D44" s="56"/>
      <c r="E44" s="31"/>
    </row>
    <row r="45" spans="1:5" ht="12.75">
      <c r="A45" s="8"/>
      <c r="B45" s="110" t="s">
        <v>76</v>
      </c>
      <c r="C45" s="120"/>
      <c r="D45" s="56"/>
      <c r="E45" s="31"/>
    </row>
    <row r="46" spans="1:5" ht="12.75">
      <c r="A46" s="8"/>
      <c r="B46" s="112" t="s">
        <v>77</v>
      </c>
      <c r="C46" s="121"/>
      <c r="D46" s="56">
        <v>7208</v>
      </c>
      <c r="E46" s="31">
        <v>8511</v>
      </c>
    </row>
    <row r="47" spans="1:5" ht="12.75">
      <c r="A47" s="8"/>
      <c r="B47" s="112" t="s">
        <v>78</v>
      </c>
      <c r="C47" s="122"/>
      <c r="D47" s="56">
        <v>9946</v>
      </c>
      <c r="E47" s="31">
        <v>3979</v>
      </c>
    </row>
    <row r="48" spans="1:5" ht="12.75">
      <c r="A48" s="8"/>
      <c r="B48" s="112" t="s">
        <v>79</v>
      </c>
      <c r="C48" s="122"/>
      <c r="D48" s="56">
        <v>12159</v>
      </c>
      <c r="E48" s="31">
        <v>3765</v>
      </c>
    </row>
    <row r="49" spans="1:5" ht="12.75">
      <c r="A49" s="8"/>
      <c r="B49" s="112" t="s">
        <v>80</v>
      </c>
      <c r="C49" s="122"/>
      <c r="D49" s="56">
        <v>0</v>
      </c>
      <c r="E49" s="31">
        <v>0</v>
      </c>
    </row>
    <row r="50" spans="1:5" ht="12.75">
      <c r="A50" s="8"/>
      <c r="B50" s="112" t="s">
        <v>81</v>
      </c>
      <c r="C50" s="122"/>
      <c r="D50" s="56">
        <v>192</v>
      </c>
      <c r="E50" s="31">
        <v>150</v>
      </c>
    </row>
    <row r="51" spans="1:5" ht="12.75">
      <c r="A51" s="8"/>
      <c r="B51" s="112" t="s">
        <v>61</v>
      </c>
      <c r="C51" s="122"/>
      <c r="D51" s="56">
        <v>126</v>
      </c>
      <c r="E51" s="31">
        <f>178</f>
        <v>178</v>
      </c>
    </row>
    <row r="52" spans="1:5" ht="12.75">
      <c r="A52" s="8"/>
      <c r="B52" s="111"/>
      <c r="C52" s="120"/>
      <c r="D52" s="58">
        <f>SUM(D46:D51)</f>
        <v>29631</v>
      </c>
      <c r="E52" s="59">
        <f>SUM(E46:E51)</f>
        <v>16583</v>
      </c>
    </row>
    <row r="53" spans="1:5" ht="12.75">
      <c r="A53" s="8"/>
      <c r="B53" s="111"/>
      <c r="C53" s="120"/>
      <c r="D53" s="65"/>
      <c r="E53" s="66"/>
    </row>
    <row r="54" spans="1:5" ht="12.75">
      <c r="A54" s="8"/>
      <c r="B54" s="110" t="s">
        <v>82</v>
      </c>
      <c r="C54" s="120"/>
      <c r="D54" s="65">
        <f>D43+D52</f>
        <v>75822</v>
      </c>
      <c r="E54" s="66">
        <f>E43+E52</f>
        <v>18512</v>
      </c>
    </row>
    <row r="55" spans="1:5" ht="13.5" thickBot="1">
      <c r="A55" s="8"/>
      <c r="B55" s="111"/>
      <c r="C55" s="120"/>
      <c r="D55" s="56"/>
      <c r="E55" s="31"/>
    </row>
    <row r="56" spans="1:5" ht="13.5" thickBot="1">
      <c r="A56" s="8"/>
      <c r="B56" s="114" t="s">
        <v>83</v>
      </c>
      <c r="C56" s="118"/>
      <c r="D56" s="67">
        <f>D37+D54</f>
        <v>142898</v>
      </c>
      <c r="E56" s="68">
        <f>E37+E54</f>
        <v>47196</v>
      </c>
    </row>
    <row r="57" spans="1:5" ht="12.75">
      <c r="A57" s="8"/>
      <c r="B57" s="110"/>
      <c r="C57" s="121"/>
      <c r="D57" s="56"/>
      <c r="E57" s="31"/>
    </row>
    <row r="58" spans="1:5" ht="12.75">
      <c r="A58" s="8"/>
      <c r="B58" s="110" t="s">
        <v>84</v>
      </c>
      <c r="C58" s="121"/>
      <c r="D58" s="69">
        <v>0.46</v>
      </c>
      <c r="E58" s="70">
        <v>0.33</v>
      </c>
    </row>
    <row r="59" spans="1:5" ht="13.5" thickBot="1">
      <c r="A59" s="45"/>
      <c r="B59" s="115"/>
      <c r="C59" s="123"/>
      <c r="D59" s="62"/>
      <c r="E59" s="64"/>
    </row>
    <row r="60" spans="1:5" ht="12.75">
      <c r="A60" s="14"/>
      <c r="B60" s="14"/>
      <c r="C60" s="14"/>
      <c r="D60" s="24"/>
      <c r="E60" s="24"/>
    </row>
    <row r="61" spans="2:3" ht="12.75">
      <c r="B61" s="50" t="s">
        <v>85</v>
      </c>
      <c r="C61" s="50"/>
    </row>
    <row r="62" spans="2:3" ht="12.75">
      <c r="B62" s="50" t="s">
        <v>86</v>
      </c>
      <c r="C62" s="50"/>
    </row>
    <row r="63" spans="2:3" ht="12.75">
      <c r="B63" s="50" t="s">
        <v>87</v>
      </c>
      <c r="C63" s="50"/>
    </row>
    <row r="64" spans="2:3" ht="12.75">
      <c r="B64" s="50"/>
      <c r="C64" s="50"/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A1" sqref="A1:IV16384"/>
    </sheetView>
  </sheetViews>
  <sheetFormatPr defaultColWidth="9.140625" defaultRowHeight="12.75"/>
  <cols>
    <col min="1" max="1" width="36.7109375" style="0" customWidth="1"/>
    <col min="2" max="3" width="8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9.57421875" style="0" customWidth="1"/>
    <col min="8" max="9" width="9.710937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ht="12.75">
      <c r="A5" s="1" t="s">
        <v>3</v>
      </c>
    </row>
    <row r="7" spans="1:7" ht="12.75">
      <c r="A7" s="94" t="s">
        <v>108</v>
      </c>
      <c r="B7" s="14"/>
      <c r="C7" s="14"/>
      <c r="D7" s="14"/>
      <c r="E7" s="14"/>
      <c r="F7" s="14"/>
      <c r="G7" s="14"/>
    </row>
    <row r="8" spans="1:8" ht="13.5" thickBot="1">
      <c r="A8" s="14"/>
      <c r="B8" s="95"/>
      <c r="C8" s="14"/>
      <c r="D8" s="14"/>
      <c r="E8" s="14"/>
      <c r="F8" s="14"/>
      <c r="G8" s="14"/>
      <c r="H8" s="14"/>
    </row>
    <row r="9" spans="1:10" ht="13.5" thickBot="1">
      <c r="A9" s="3"/>
      <c r="B9" s="96"/>
      <c r="C9" s="97" t="s">
        <v>109</v>
      </c>
      <c r="D9" s="98"/>
      <c r="E9" s="98"/>
      <c r="F9" s="98"/>
      <c r="G9" s="99"/>
      <c r="H9" s="4"/>
      <c r="I9" s="5"/>
      <c r="J9" s="8"/>
    </row>
    <row r="10" spans="1:10" ht="13.5" thickBot="1">
      <c r="A10" s="8"/>
      <c r="B10" s="22"/>
      <c r="C10" s="97" t="s">
        <v>110</v>
      </c>
      <c r="D10" s="98"/>
      <c r="E10" s="98"/>
      <c r="F10" s="100" t="s">
        <v>111</v>
      </c>
      <c r="G10" s="99"/>
      <c r="H10" s="13"/>
      <c r="I10" s="14"/>
      <c r="J10" s="8"/>
    </row>
    <row r="11" spans="1:10" ht="12.75">
      <c r="A11" s="8"/>
      <c r="B11" s="15" t="s">
        <v>112</v>
      </c>
      <c r="C11" s="16" t="s">
        <v>112</v>
      </c>
      <c r="D11" s="15" t="s">
        <v>113</v>
      </c>
      <c r="E11" s="16" t="s">
        <v>114</v>
      </c>
      <c r="F11" s="15" t="s">
        <v>115</v>
      </c>
      <c r="G11" s="16"/>
      <c r="H11" s="53" t="s">
        <v>116</v>
      </c>
      <c r="I11" s="57" t="s">
        <v>117</v>
      </c>
      <c r="J11" s="8"/>
    </row>
    <row r="12" spans="1:10" ht="12.75">
      <c r="A12" s="8"/>
      <c r="B12" s="15" t="s">
        <v>118</v>
      </c>
      <c r="C12" s="16" t="s">
        <v>119</v>
      </c>
      <c r="D12" s="15" t="s">
        <v>120</v>
      </c>
      <c r="E12" s="16" t="s">
        <v>121</v>
      </c>
      <c r="F12" s="15" t="s">
        <v>122</v>
      </c>
      <c r="G12" s="16" t="s">
        <v>123</v>
      </c>
      <c r="H12" s="53" t="s">
        <v>124</v>
      </c>
      <c r="I12" s="57" t="s">
        <v>125</v>
      </c>
      <c r="J12" s="8"/>
    </row>
    <row r="13" spans="1:10" ht="13.5" thickBot="1">
      <c r="A13" s="45"/>
      <c r="B13" s="19" t="s">
        <v>16</v>
      </c>
      <c r="C13" s="20" t="s">
        <v>16</v>
      </c>
      <c r="D13" s="19" t="s">
        <v>16</v>
      </c>
      <c r="E13" s="20" t="s">
        <v>16</v>
      </c>
      <c r="F13" s="19" t="s">
        <v>16</v>
      </c>
      <c r="G13" s="20" t="s">
        <v>16</v>
      </c>
      <c r="H13" s="19" t="s">
        <v>16</v>
      </c>
      <c r="I13" s="20" t="s">
        <v>16</v>
      </c>
      <c r="J13" s="8"/>
    </row>
    <row r="14" spans="1:10" ht="12.75">
      <c r="A14" s="101" t="s">
        <v>126</v>
      </c>
      <c r="B14" s="15"/>
      <c r="C14" s="16"/>
      <c r="D14" s="15"/>
      <c r="E14" s="16"/>
      <c r="F14" s="15"/>
      <c r="G14" s="16"/>
      <c r="H14" s="13"/>
      <c r="I14" s="14"/>
      <c r="J14" s="8"/>
    </row>
    <row r="15" spans="1:10" ht="12.75">
      <c r="A15" s="101" t="s">
        <v>127</v>
      </c>
      <c r="B15" s="23">
        <v>60877</v>
      </c>
      <c r="C15" s="24">
        <v>0</v>
      </c>
      <c r="D15" s="23">
        <v>0</v>
      </c>
      <c r="E15" s="24">
        <v>19192</v>
      </c>
      <c r="F15" s="23">
        <v>-53382</v>
      </c>
      <c r="G15" s="24">
        <f>SUM(B15:F15)</f>
        <v>26687</v>
      </c>
      <c r="H15" s="13">
        <v>1997</v>
      </c>
      <c r="I15" s="102">
        <f>+G15+H15</f>
        <v>28684</v>
      </c>
      <c r="J15" s="8"/>
    </row>
    <row r="16" spans="1:10" ht="12.75">
      <c r="A16" s="103" t="s">
        <v>128</v>
      </c>
      <c r="B16" s="23"/>
      <c r="C16" s="24"/>
      <c r="D16" s="23"/>
      <c r="E16" s="24"/>
      <c r="F16" s="23"/>
      <c r="G16" s="24"/>
      <c r="H16" s="13"/>
      <c r="I16" s="14"/>
      <c r="J16" s="8"/>
    </row>
    <row r="17" spans="1:10" ht="12.75">
      <c r="A17" s="103" t="s">
        <v>129</v>
      </c>
      <c r="B17" s="23">
        <v>20000</v>
      </c>
      <c r="C17" s="24"/>
      <c r="D17" s="23"/>
      <c r="E17" s="24"/>
      <c r="F17" s="23"/>
      <c r="G17" s="24">
        <v>20000</v>
      </c>
      <c r="H17" s="13"/>
      <c r="I17" s="102">
        <f>G17</f>
        <v>20000</v>
      </c>
      <c r="J17" s="8"/>
    </row>
    <row r="18" spans="1:10" ht="12.75">
      <c r="A18" s="104" t="s">
        <v>130</v>
      </c>
      <c r="B18" s="23">
        <v>1736</v>
      </c>
      <c r="C18" s="24"/>
      <c r="D18" s="23"/>
      <c r="E18" s="24"/>
      <c r="F18" s="23"/>
      <c r="G18" s="24">
        <v>1736</v>
      </c>
      <c r="H18" s="13"/>
      <c r="I18" s="102">
        <f>G18</f>
        <v>1736</v>
      </c>
      <c r="J18" s="8"/>
    </row>
    <row r="19" spans="1:10" ht="12.75">
      <c r="A19" s="103" t="s">
        <v>131</v>
      </c>
      <c r="B19" s="23"/>
      <c r="C19" s="24"/>
      <c r="D19" s="23"/>
      <c r="E19" s="24"/>
      <c r="F19" s="23"/>
      <c r="G19" s="24"/>
      <c r="H19" s="105"/>
      <c r="I19" s="102">
        <f>+G19+H19</f>
        <v>0</v>
      </c>
      <c r="J19" s="8"/>
    </row>
    <row r="20" spans="1:10" ht="12.75">
      <c r="A20" s="103" t="s">
        <v>132</v>
      </c>
      <c r="B20" s="23"/>
      <c r="C20" s="24"/>
      <c r="D20" s="23"/>
      <c r="E20" s="24"/>
      <c r="F20" s="23"/>
      <c r="G20" s="24"/>
      <c r="H20" s="105">
        <v>18149</v>
      </c>
      <c r="I20" s="102">
        <f>+G20+H20</f>
        <v>18149</v>
      </c>
      <c r="J20" s="8"/>
    </row>
    <row r="21" spans="1:10" ht="12.75">
      <c r="A21" s="8" t="s">
        <v>133</v>
      </c>
      <c r="B21" s="23">
        <v>0</v>
      </c>
      <c r="C21" s="24">
        <v>0</v>
      </c>
      <c r="D21" s="23">
        <v>0</v>
      </c>
      <c r="E21" s="24"/>
      <c r="F21" s="23">
        <v>-1086</v>
      </c>
      <c r="G21" s="24">
        <f>SUM(B21:F21)</f>
        <v>-1086</v>
      </c>
      <c r="H21" s="105">
        <v>-407</v>
      </c>
      <c r="I21" s="102">
        <f>+G21+H21</f>
        <v>-1493</v>
      </c>
      <c r="J21" s="8"/>
    </row>
    <row r="22" spans="1:10" ht="13.5" thickBot="1">
      <c r="A22" s="101" t="s">
        <v>134</v>
      </c>
      <c r="B22" s="32">
        <f>SUM(B15:B21)</f>
        <v>82613</v>
      </c>
      <c r="C22" s="106">
        <f>+C15+C21</f>
        <v>0</v>
      </c>
      <c r="D22" s="32">
        <f>+D15+D21</f>
        <v>0</v>
      </c>
      <c r="E22" s="106">
        <f>+E15+E21</f>
        <v>19192</v>
      </c>
      <c r="F22" s="32">
        <f>SUM(F15:F21)</f>
        <v>-54468</v>
      </c>
      <c r="G22" s="106">
        <f>SUM(G15:G21)</f>
        <v>47337</v>
      </c>
      <c r="H22" s="107">
        <f>SUM(H15:H21)</f>
        <v>19739</v>
      </c>
      <c r="I22" s="34">
        <f>SUM(I15:I21)</f>
        <v>67076</v>
      </c>
      <c r="J22" s="8"/>
    </row>
    <row r="23" spans="1:10" ht="13.5" thickTop="1">
      <c r="A23" s="101"/>
      <c r="B23" s="23"/>
      <c r="C23" s="24"/>
      <c r="D23" s="23"/>
      <c r="E23" s="24"/>
      <c r="F23" s="23"/>
      <c r="G23" s="24"/>
      <c r="H23" s="13"/>
      <c r="I23" s="14"/>
      <c r="J23" s="8"/>
    </row>
    <row r="24" spans="1:10" ht="12.75">
      <c r="A24" s="101" t="s">
        <v>135</v>
      </c>
      <c r="B24" s="23"/>
      <c r="C24" s="24"/>
      <c r="D24" s="23"/>
      <c r="E24" s="24"/>
      <c r="F24" s="23"/>
      <c r="G24" s="24"/>
      <c r="H24" s="13"/>
      <c r="I24" s="14"/>
      <c r="J24" s="8"/>
    </row>
    <row r="25" spans="1:10" ht="12.75">
      <c r="A25" s="101" t="s">
        <v>136</v>
      </c>
      <c r="B25" s="23">
        <v>60877</v>
      </c>
      <c r="C25" s="24">
        <v>0</v>
      </c>
      <c r="D25" s="23">
        <v>14</v>
      </c>
      <c r="E25" s="24">
        <v>19192</v>
      </c>
      <c r="F25" s="23">
        <v>-45222</v>
      </c>
      <c r="G25" s="24">
        <f>SUM(B25:F25)</f>
        <v>34861</v>
      </c>
      <c r="H25" s="105">
        <v>3319</v>
      </c>
      <c r="I25" s="102">
        <f>+G25+H25</f>
        <v>38180</v>
      </c>
      <c r="J25" s="8"/>
    </row>
    <row r="26" spans="1:10" ht="12.75">
      <c r="A26" s="103" t="s">
        <v>128</v>
      </c>
      <c r="B26" s="23"/>
      <c r="C26" s="24"/>
      <c r="D26" s="23"/>
      <c r="E26" s="24"/>
      <c r="F26" s="23"/>
      <c r="G26" s="24"/>
      <c r="H26" s="13"/>
      <c r="I26" s="14"/>
      <c r="J26" s="8"/>
    </row>
    <row r="27" spans="1:10" ht="12.75">
      <c r="A27" s="104" t="s">
        <v>137</v>
      </c>
      <c r="B27" s="23">
        <v>0</v>
      </c>
      <c r="C27" s="24"/>
      <c r="D27" s="23"/>
      <c r="E27" s="24"/>
      <c r="F27" s="23"/>
      <c r="G27" s="24">
        <f>SUM(B27:F27)</f>
        <v>0</v>
      </c>
      <c r="H27" s="13"/>
      <c r="I27" s="14"/>
      <c r="J27" s="8"/>
    </row>
    <row r="28" spans="1:10" ht="12.75">
      <c r="A28" s="104" t="s">
        <v>138</v>
      </c>
      <c r="B28" s="23">
        <v>0</v>
      </c>
      <c r="C28" s="24"/>
      <c r="D28" s="23"/>
      <c r="E28" s="24"/>
      <c r="F28" s="23"/>
      <c r="G28" s="24">
        <f>SUM(B28:F28)</f>
        <v>0</v>
      </c>
      <c r="H28" s="13"/>
      <c r="I28" s="14"/>
      <c r="J28" s="8"/>
    </row>
    <row r="29" spans="1:10" ht="12.75">
      <c r="A29" s="104" t="s">
        <v>130</v>
      </c>
      <c r="B29" s="23">
        <v>0</v>
      </c>
      <c r="C29" s="24"/>
      <c r="D29" s="23"/>
      <c r="E29" s="24"/>
      <c r="F29" s="23"/>
      <c r="G29" s="24">
        <f>SUM(B29:F29)</f>
        <v>0</v>
      </c>
      <c r="H29" s="13"/>
      <c r="I29" s="102">
        <f>+G29+H29</f>
        <v>0</v>
      </c>
      <c r="J29" s="8"/>
    </row>
    <row r="30" spans="1:10" ht="12.75">
      <c r="A30" s="103" t="s">
        <v>139</v>
      </c>
      <c r="B30" s="23"/>
      <c r="C30" s="24">
        <v>0</v>
      </c>
      <c r="D30" s="23"/>
      <c r="E30" s="24"/>
      <c r="F30" s="23"/>
      <c r="G30" s="24">
        <f>SUM(B30:F30)</f>
        <v>0</v>
      </c>
      <c r="H30" s="13"/>
      <c r="I30" s="14"/>
      <c r="J30" s="8"/>
    </row>
    <row r="31" spans="1:10" ht="12.75">
      <c r="A31" s="8" t="s">
        <v>133</v>
      </c>
      <c r="B31" s="23">
        <v>0</v>
      </c>
      <c r="C31" s="24">
        <v>0</v>
      </c>
      <c r="D31" s="23">
        <v>0</v>
      </c>
      <c r="E31" s="24"/>
      <c r="F31" s="23">
        <v>-1816</v>
      </c>
      <c r="G31" s="24">
        <f>SUM(B31:F31)</f>
        <v>-1816</v>
      </c>
      <c r="H31" s="105">
        <v>-413</v>
      </c>
      <c r="I31" s="102">
        <f>+G31+H31</f>
        <v>-2229</v>
      </c>
      <c r="J31" s="8"/>
    </row>
    <row r="32" spans="1:10" ht="13.5" thickBot="1">
      <c r="A32" s="101" t="s">
        <v>140</v>
      </c>
      <c r="B32" s="32">
        <f>SUM(B25:B30)</f>
        <v>60877</v>
      </c>
      <c r="C32" s="106">
        <f>SUM(C25:C30)</f>
        <v>0</v>
      </c>
      <c r="D32" s="32">
        <f>+D25+D31</f>
        <v>14</v>
      </c>
      <c r="E32" s="106">
        <f>SUM(E25:E30)</f>
        <v>19192</v>
      </c>
      <c r="F32" s="32">
        <f>SUM(F25:F31)</f>
        <v>-47038</v>
      </c>
      <c r="G32" s="106">
        <f>SUM(G25:G31)</f>
        <v>33045</v>
      </c>
      <c r="H32" s="32">
        <f>SUM(H25:H31)</f>
        <v>2906</v>
      </c>
      <c r="I32" s="107">
        <f>SUM(I25:I31)</f>
        <v>35951</v>
      </c>
      <c r="J32" s="8"/>
    </row>
    <row r="33" spans="1:10" ht="14.25" thickBot="1" thickTop="1">
      <c r="A33" s="45"/>
      <c r="B33" s="88"/>
      <c r="C33" s="108"/>
      <c r="D33" s="88"/>
      <c r="E33" s="108"/>
      <c r="F33" s="88"/>
      <c r="G33" s="108"/>
      <c r="H33" s="18"/>
      <c r="I33" s="2"/>
      <c r="J33" s="8"/>
    </row>
    <row r="34" spans="2:7" ht="12.75">
      <c r="B34" s="24"/>
      <c r="C34" s="24"/>
      <c r="D34" s="24"/>
      <c r="E34" s="24"/>
      <c r="F34" s="24"/>
      <c r="G34" s="24"/>
    </row>
    <row r="35" spans="1:7" ht="12.75">
      <c r="A35" s="50" t="s">
        <v>141</v>
      </c>
      <c r="B35" s="24"/>
      <c r="C35" s="24"/>
      <c r="D35" s="24"/>
      <c r="E35" s="24"/>
      <c r="F35" s="24"/>
      <c r="G35" s="24"/>
    </row>
    <row r="36" ht="12.75">
      <c r="A36" s="50" t="s">
        <v>142</v>
      </c>
    </row>
    <row r="37" ht="12.75">
      <c r="A37" s="50" t="s">
        <v>143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3">
      <selection activeCell="A1" sqref="A1:IV16384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5.7109375" style="0" customWidth="1"/>
    <col min="6" max="6" width="14.7109375" style="0" customWidth="1"/>
    <col min="8" max="8" width="17.00390625" style="0" bestFit="1" customWidth="1"/>
    <col min="9" max="9" width="13.421875" style="0" bestFit="1" customWidth="1"/>
    <col min="10" max="11" width="12.7109375" style="0" customWidth="1"/>
  </cols>
  <sheetData>
    <row r="1" ht="12.75">
      <c r="A1" s="1" t="s">
        <v>0</v>
      </c>
    </row>
    <row r="2" ht="12.75">
      <c r="A2" s="1" t="s">
        <v>88</v>
      </c>
    </row>
    <row r="3" ht="12.75">
      <c r="A3" s="1" t="s">
        <v>89</v>
      </c>
    </row>
    <row r="4" ht="12.75">
      <c r="A4" s="1" t="s">
        <v>90</v>
      </c>
    </row>
    <row r="5" ht="13.5" thickBot="1">
      <c r="A5" s="1"/>
    </row>
    <row r="6" spans="1:6" ht="12.75">
      <c r="A6" s="71"/>
      <c r="B6" s="4"/>
      <c r="C6" s="5"/>
      <c r="D6" s="72" t="s">
        <v>91</v>
      </c>
      <c r="E6" s="73" t="s">
        <v>91</v>
      </c>
      <c r="F6" s="74"/>
    </row>
    <row r="7" spans="1:6" ht="12.75">
      <c r="A7" s="8"/>
      <c r="B7" s="13"/>
      <c r="C7" s="14"/>
      <c r="D7" s="10" t="s">
        <v>92</v>
      </c>
      <c r="E7" s="75" t="s">
        <v>92</v>
      </c>
      <c r="F7" s="74"/>
    </row>
    <row r="8" spans="1:6" ht="12.75">
      <c r="A8" s="8"/>
      <c r="B8" s="13"/>
      <c r="C8" s="14"/>
      <c r="D8" s="10" t="s">
        <v>93</v>
      </c>
      <c r="E8" s="75" t="s">
        <v>94</v>
      </c>
      <c r="F8" s="74"/>
    </row>
    <row r="9" spans="1:6" ht="13.5" thickBot="1">
      <c r="A9" s="45"/>
      <c r="B9" s="18"/>
      <c r="C9" s="2"/>
      <c r="D9" s="76" t="s">
        <v>16</v>
      </c>
      <c r="E9" s="77" t="s">
        <v>16</v>
      </c>
      <c r="F9" s="74"/>
    </row>
    <row r="10" spans="1:6" ht="12.75">
      <c r="A10" s="8"/>
      <c r="B10" s="13"/>
      <c r="C10" s="14"/>
      <c r="D10" s="10"/>
      <c r="E10" s="75"/>
      <c r="F10" s="74"/>
    </row>
    <row r="11" spans="1:6" ht="12.75">
      <c r="A11" s="8"/>
      <c r="B11" s="13" t="s">
        <v>95</v>
      </c>
      <c r="C11" s="14"/>
      <c r="D11" s="78">
        <v>-2992</v>
      </c>
      <c r="E11" s="79">
        <v>-1544</v>
      </c>
      <c r="F11" s="74"/>
    </row>
    <row r="12" spans="1:6" ht="12.75">
      <c r="A12" s="8"/>
      <c r="B12" s="13"/>
      <c r="C12" s="14"/>
      <c r="D12" s="78"/>
      <c r="E12" s="79"/>
      <c r="F12" s="74"/>
    </row>
    <row r="13" spans="1:6" ht="12.75">
      <c r="A13" s="8"/>
      <c r="B13" s="13" t="s">
        <v>96</v>
      </c>
      <c r="C13" s="14"/>
      <c r="D13" s="78">
        <v>-27993</v>
      </c>
      <c r="E13" s="79">
        <v>-521</v>
      </c>
      <c r="F13" s="74"/>
    </row>
    <row r="14" spans="1:6" ht="12.75">
      <c r="A14" s="8"/>
      <c r="B14" s="13"/>
      <c r="C14" s="14"/>
      <c r="D14" s="78"/>
      <c r="E14" s="79"/>
      <c r="F14" s="74"/>
    </row>
    <row r="15" spans="1:6" ht="12.75">
      <c r="A15" s="8"/>
      <c r="B15" s="13" t="s">
        <v>97</v>
      </c>
      <c r="C15" s="14"/>
      <c r="D15" s="78">
        <v>26921</v>
      </c>
      <c r="E15" s="79">
        <v>-45</v>
      </c>
      <c r="F15" s="74"/>
    </row>
    <row r="16" spans="1:11" ht="12.75">
      <c r="A16" s="8"/>
      <c r="B16" s="13"/>
      <c r="C16" s="14"/>
      <c r="D16" s="80"/>
      <c r="E16" s="81"/>
      <c r="F16" s="74"/>
      <c r="H16" s="74"/>
      <c r="I16" s="74"/>
      <c r="J16" s="74"/>
      <c r="K16" s="74"/>
    </row>
    <row r="17" spans="1:11" ht="12.75">
      <c r="A17" s="8"/>
      <c r="B17" s="13" t="s">
        <v>98</v>
      </c>
      <c r="C17" s="14"/>
      <c r="D17" s="78">
        <f>SUM(D11:D16)</f>
        <v>-4064</v>
      </c>
      <c r="E17" s="79">
        <v>-2110</v>
      </c>
      <c r="F17" s="74"/>
      <c r="H17" s="82"/>
      <c r="I17" s="82"/>
      <c r="J17" s="82"/>
      <c r="K17" s="82"/>
    </row>
    <row r="18" spans="1:11" ht="12.75">
      <c r="A18" s="8"/>
      <c r="B18" s="13"/>
      <c r="C18" s="14"/>
      <c r="D18" s="78"/>
      <c r="E18" s="79"/>
      <c r="F18" s="74"/>
      <c r="H18" s="82"/>
      <c r="I18" s="82"/>
      <c r="J18" s="82"/>
      <c r="K18" s="82"/>
    </row>
    <row r="19" spans="1:11" ht="12.75">
      <c r="A19" s="8"/>
      <c r="B19" s="13" t="s">
        <v>99</v>
      </c>
      <c r="C19" s="14"/>
      <c r="D19" s="78">
        <v>9334</v>
      </c>
      <c r="E19" s="79">
        <v>16863</v>
      </c>
      <c r="F19" s="74"/>
      <c r="H19" s="82"/>
      <c r="I19" s="82"/>
      <c r="J19" s="82"/>
      <c r="K19" s="82"/>
    </row>
    <row r="20" spans="1:11" ht="12.75">
      <c r="A20" s="8"/>
      <c r="B20" s="55"/>
      <c r="C20" s="14"/>
      <c r="D20" s="83"/>
      <c r="E20" s="84"/>
      <c r="H20" s="82"/>
      <c r="I20" s="82"/>
      <c r="J20" s="82"/>
      <c r="K20" s="82"/>
    </row>
    <row r="21" spans="1:11" ht="13.5" thickBot="1">
      <c r="A21" s="8"/>
      <c r="B21" s="13" t="s">
        <v>100</v>
      </c>
      <c r="C21" s="14"/>
      <c r="D21" s="85">
        <f>+D17+D19</f>
        <v>5270</v>
      </c>
      <c r="E21" s="86">
        <v>14753</v>
      </c>
      <c r="H21" s="82"/>
      <c r="I21" s="82"/>
      <c r="J21" s="82"/>
      <c r="K21" s="82"/>
    </row>
    <row r="22" spans="1:11" ht="13.5" thickTop="1">
      <c r="A22" s="8"/>
      <c r="B22" s="13"/>
      <c r="C22" s="14"/>
      <c r="D22" s="83"/>
      <c r="E22" s="84"/>
      <c r="H22" s="82"/>
      <c r="I22" s="82"/>
      <c r="J22" s="82"/>
      <c r="K22" s="82"/>
    </row>
    <row r="23" spans="1:11" ht="12.75">
      <c r="A23" s="8"/>
      <c r="B23" s="13" t="s">
        <v>101</v>
      </c>
      <c r="C23" s="14"/>
      <c r="D23" s="83"/>
      <c r="E23" s="84"/>
      <c r="H23" s="82"/>
      <c r="I23" s="82"/>
      <c r="J23" s="82"/>
      <c r="K23" s="82"/>
    </row>
    <row r="24" spans="1:11" ht="12.75">
      <c r="A24" s="8"/>
      <c r="B24" s="13" t="s">
        <v>102</v>
      </c>
      <c r="C24" s="14"/>
      <c r="D24" s="83">
        <v>4823</v>
      </c>
      <c r="E24" s="84">
        <v>14832</v>
      </c>
      <c r="H24" s="82"/>
      <c r="I24" s="82"/>
      <c r="J24" s="82"/>
      <c r="K24" s="82"/>
    </row>
    <row r="25" spans="1:11" ht="12.75">
      <c r="A25" s="8"/>
      <c r="B25" s="13" t="s">
        <v>103</v>
      </c>
      <c r="C25" s="14"/>
      <c r="D25" s="83">
        <v>1491</v>
      </c>
      <c r="E25" s="84">
        <v>912</v>
      </c>
      <c r="H25" s="82"/>
      <c r="I25" s="82"/>
      <c r="J25" s="82"/>
      <c r="K25" s="82"/>
    </row>
    <row r="26" spans="1:11" ht="12.75">
      <c r="A26" s="8"/>
      <c r="B26" s="13" t="s">
        <v>104</v>
      </c>
      <c r="C26" s="14"/>
      <c r="D26" s="83">
        <v>-1044</v>
      </c>
      <c r="E26" s="84">
        <v>-991</v>
      </c>
      <c r="H26" s="82"/>
      <c r="I26" s="82"/>
      <c r="J26" s="82"/>
      <c r="K26" s="82"/>
    </row>
    <row r="27" spans="1:11" ht="13.5" thickBot="1">
      <c r="A27" s="8"/>
      <c r="B27" s="13"/>
      <c r="C27" s="14"/>
      <c r="D27" s="85">
        <f>SUM(D24:D26)</f>
        <v>5270</v>
      </c>
      <c r="E27" s="87">
        <v>14753</v>
      </c>
      <c r="F27" s="14"/>
      <c r="H27" s="82"/>
      <c r="I27" s="82"/>
      <c r="J27" s="82"/>
      <c r="K27" s="82"/>
    </row>
    <row r="28" spans="1:5" ht="13.5" thickTop="1">
      <c r="A28" s="8"/>
      <c r="B28" s="13"/>
      <c r="C28" s="14"/>
      <c r="D28" s="83"/>
      <c r="E28" s="84"/>
    </row>
    <row r="29" spans="1:5" ht="13.5" thickBot="1">
      <c r="A29" s="45"/>
      <c r="B29" s="18"/>
      <c r="C29" s="2"/>
      <c r="D29" s="88"/>
      <c r="E29" s="89"/>
    </row>
    <row r="30" spans="2:5" ht="12.75">
      <c r="B30" s="14"/>
      <c r="C30" s="14"/>
      <c r="D30" s="24"/>
      <c r="E30" s="24"/>
    </row>
    <row r="31" spans="2:5" ht="12.75">
      <c r="B31" s="90" t="s">
        <v>105</v>
      </c>
      <c r="C31" s="91"/>
      <c r="D31" s="24"/>
      <c r="E31" s="24"/>
    </row>
    <row r="32" spans="2:5" ht="12.75">
      <c r="B32" s="90" t="s">
        <v>106</v>
      </c>
      <c r="C32" s="91"/>
      <c r="D32" s="24"/>
      <c r="E32" s="24"/>
    </row>
    <row r="33" spans="2:5" ht="12.75">
      <c r="B33" s="90" t="s">
        <v>107</v>
      </c>
      <c r="C33" s="14"/>
      <c r="D33" s="24"/>
      <c r="E33" s="24"/>
    </row>
    <row r="34" spans="2:5" ht="12.75">
      <c r="B34" s="14"/>
      <c r="C34" s="14"/>
      <c r="D34" s="24"/>
      <c r="E34" s="24"/>
    </row>
    <row r="35" spans="2:5" ht="12.75">
      <c r="B35" s="14"/>
      <c r="C35" s="14"/>
      <c r="D35" s="24"/>
      <c r="E35" s="24"/>
    </row>
    <row r="36" spans="2:5" ht="12.75">
      <c r="B36" s="14"/>
      <c r="C36" s="14"/>
      <c r="D36" s="24"/>
      <c r="E36" s="24"/>
    </row>
    <row r="37" spans="2:5" ht="12.75">
      <c r="B37" s="35"/>
      <c r="C37" s="35"/>
      <c r="D37" s="24"/>
      <c r="E37" s="24"/>
    </row>
    <row r="38" spans="2:5" ht="12.75">
      <c r="B38" s="14"/>
      <c r="C38" s="14"/>
      <c r="D38" s="24"/>
      <c r="E38" s="24"/>
    </row>
    <row r="39" spans="2:5" ht="12.75">
      <c r="B39" s="91"/>
      <c r="C39" s="91"/>
      <c r="D39" s="24"/>
      <c r="E39" s="24"/>
    </row>
    <row r="40" spans="2:5" ht="12.75">
      <c r="B40" s="91"/>
      <c r="C40" s="91"/>
      <c r="D40" s="24"/>
      <c r="E40" s="24"/>
    </row>
    <row r="41" spans="2:5" ht="12.75">
      <c r="B41" s="14"/>
      <c r="C41" s="14"/>
      <c r="D41" s="24"/>
      <c r="E41" s="24"/>
    </row>
    <row r="42" spans="2:5" ht="12.75">
      <c r="B42" s="14"/>
      <c r="C42" s="14"/>
      <c r="D42" s="24"/>
      <c r="E42" s="24"/>
    </row>
    <row r="43" spans="2:5" ht="12.75">
      <c r="B43" s="14"/>
      <c r="C43" s="14"/>
      <c r="D43" s="24"/>
      <c r="E43" s="24"/>
    </row>
    <row r="44" spans="4:5" ht="12.75">
      <c r="D44" s="92"/>
      <c r="E44" s="92"/>
    </row>
    <row r="45" spans="2:5" ht="12.75">
      <c r="B45" s="35"/>
      <c r="C45" s="35"/>
      <c r="D45" s="24"/>
      <c r="E45" s="24"/>
    </row>
    <row r="46" spans="2:5" ht="12.75">
      <c r="B46" s="35"/>
      <c r="C46" s="35"/>
      <c r="D46" s="24"/>
      <c r="E46" s="24"/>
    </row>
    <row r="47" spans="2:5" ht="12.75">
      <c r="B47" s="35"/>
      <c r="C47" s="35"/>
      <c r="D47" s="24"/>
      <c r="E47" s="24"/>
    </row>
    <row r="48" spans="2:5" ht="12.75">
      <c r="B48" s="93"/>
      <c r="C48" s="93"/>
      <c r="D48" s="24"/>
      <c r="E48" s="24"/>
    </row>
    <row r="49" spans="2:5" ht="12.75">
      <c r="B49" s="93"/>
      <c r="C49" s="93"/>
      <c r="D49" s="24"/>
      <c r="E49" s="24"/>
    </row>
    <row r="50" spans="2:5" ht="12.75">
      <c r="B50" s="14"/>
      <c r="C50" s="14"/>
      <c r="D50" s="24"/>
      <c r="E50" s="24"/>
    </row>
    <row r="51" spans="4:5" ht="12.75">
      <c r="D51" s="92"/>
      <c r="E51" s="9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 Heng Chan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Lee</dc:creator>
  <cp:keywords/>
  <dc:description/>
  <cp:lastModifiedBy>Melissa Lee</cp:lastModifiedBy>
  <cp:lastPrinted>2007-05-31T01:00:53Z</cp:lastPrinted>
  <dcterms:created xsi:type="dcterms:W3CDTF">2007-05-30T09:21:25Z</dcterms:created>
  <dcterms:modified xsi:type="dcterms:W3CDTF">2007-05-31T01:00:55Z</dcterms:modified>
  <cp:category/>
  <cp:version/>
  <cp:contentType/>
  <cp:contentStatus/>
</cp:coreProperties>
</file>